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42022\"/>
    </mc:Choice>
  </mc:AlternateContent>
  <bookViews>
    <workbookView xWindow="-120" yWindow="-120" windowWidth="20736" windowHeight="11040" activeTab="1"/>
  </bookViews>
  <sheets>
    <sheet name="CRI-COG" sheetId="2" r:id="rId1"/>
    <sheet name="CFF" sheetId="3" r:id="rId2"/>
  </sheets>
  <definedNames>
    <definedName name="Print_Area" localSheetId="1">CFF!$A$2:$C$25</definedName>
    <definedName name="Print_Area" localSheetId="0">'CRI-COG'!$A$2:$D$26</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 r="D44" i="3"/>
  <c r="C44" i="3"/>
  <c r="G43" i="3"/>
  <c r="F43" i="3"/>
  <c r="D43" i="3"/>
  <c r="C43" i="3"/>
  <c r="G42" i="3"/>
  <c r="F42" i="3"/>
  <c r="D42" i="3"/>
  <c r="C42" i="3"/>
  <c r="C41" i="3" s="1"/>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D18" i="3"/>
  <c r="C18" i="3"/>
  <c r="H14" i="3"/>
  <c r="H44" i="3" s="1"/>
  <c r="E14" i="3"/>
  <c r="H13" i="3"/>
  <c r="E13" i="3"/>
  <c r="H12" i="3"/>
  <c r="E12" i="3"/>
  <c r="G11" i="3"/>
  <c r="F11" i="3"/>
  <c r="D11" i="3"/>
  <c r="C11" i="3"/>
  <c r="H10" i="3"/>
  <c r="E10" i="3"/>
  <c r="H9" i="3"/>
  <c r="H39" i="3" s="1"/>
  <c r="E9" i="3"/>
  <c r="E39" i="3" s="1"/>
  <c r="H8" i="3"/>
  <c r="H38" i="3" s="1"/>
  <c r="E8" i="3"/>
  <c r="H7" i="3"/>
  <c r="E7" i="3"/>
  <c r="H6" i="3"/>
  <c r="H36" i="3" s="1"/>
  <c r="E6" i="3"/>
  <c r="H5" i="3"/>
  <c r="H35" i="3" s="1"/>
  <c r="E5" i="3"/>
  <c r="E35" i="3" s="1"/>
  <c r="H4" i="3"/>
  <c r="H34" i="3" s="1"/>
  <c r="E4" i="3"/>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E44" i="3" l="1"/>
  <c r="H43" i="3"/>
  <c r="E43" i="3"/>
  <c r="H42" i="3"/>
  <c r="F30" i="3"/>
  <c r="E42" i="3"/>
  <c r="H40" i="3"/>
  <c r="E40" i="3"/>
  <c r="E38" i="3"/>
  <c r="E36" i="3"/>
  <c r="E34" i="3"/>
  <c r="H41" i="3"/>
  <c r="H37" i="3"/>
  <c r="H33" i="3" s="1"/>
  <c r="E37" i="3"/>
  <c r="G24" i="2"/>
  <c r="C33" i="3"/>
  <c r="C45" i="3" s="1"/>
  <c r="G33" i="3"/>
  <c r="D33" i="3"/>
  <c r="F24" i="2"/>
  <c r="D41" i="3"/>
  <c r="F41" i="3"/>
  <c r="G41" i="3"/>
  <c r="F33" i="3"/>
  <c r="D15" i="3"/>
  <c r="H11" i="3"/>
  <c r="G30" i="3"/>
  <c r="E11" i="3"/>
  <c r="C15" i="3"/>
  <c r="G15" i="3"/>
  <c r="F15" i="3"/>
  <c r="H3" i="3"/>
  <c r="H18" i="3"/>
  <c r="C30" i="3"/>
  <c r="D30" i="3"/>
  <c r="H26" i="3"/>
  <c r="E18" i="3"/>
  <c r="C24" i="2"/>
  <c r="H3" i="2"/>
  <c r="E3" i="2"/>
  <c r="E14" i="2"/>
  <c r="H14" i="2"/>
  <c r="D24" i="2"/>
  <c r="E26" i="3"/>
  <c r="E3" i="3"/>
  <c r="E41" i="3" l="1"/>
  <c r="H45" i="3"/>
  <c r="E33" i="3"/>
  <c r="F45" i="3"/>
  <c r="G45" i="3"/>
  <c r="D45" i="3"/>
  <c r="H15" i="3"/>
  <c r="E15" i="3"/>
  <c r="E30" i="3"/>
  <c r="H30" i="3"/>
  <c r="H24" i="2"/>
  <c r="E24" i="2"/>
  <c r="E45" i="3" l="1"/>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<sst xmlns="http://schemas.openxmlformats.org/spreadsheetml/2006/main" count="95" uniqueCount="51">
  <si>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</si>
  <si>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</si>
  <si>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</si>
  <si>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</si>
  <si>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</si>
  <si>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</si>
  <si>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</si>
  <si>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</si>
  <si>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</si>
  <si>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</si>
  <si>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</si>
  <si>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</si>
  <si>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</si>
  <si>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</si>
  <si>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</si>
  <si>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</si>
  <si>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</si>
  <si>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</si>
  <si>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</si>
  <si>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</si>
  <si>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</si>
  <si>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</si>
  <si>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</si>
  <si>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</si>
  <si>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</si>
  <si>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</si>
  <si>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</si>
  <si>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</si>
  <si>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</si>
  <si>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</si>
  <si>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</si>
  <si>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</si>
  <si>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</si>
  <si>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</si>
  <si>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</si>
  <si>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</si>
  <si>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</si>
  <si>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</si>
  <si>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</si>
  <si>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</si>
  <si>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</si>
  <si>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</si>
  <si>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</si>
  <si>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</si>
  <si>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</si>
  <si>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</si>
  <si>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</si>
  <si>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</si>
  <si>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</si>
  <si>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Nombre del ente público
Flujo de Fondos (Rubro y Capítulo)
Del XXXX al XXXX</t>
  </si>
  <si>
    <t>SISTEMA MUNICIPAL DE AGUA POTABLE Y ALCANTARILLADOS DE SAN JOSE ITURBIDE GUANAJUATO,
FLUJO DE FONDOS 
 DEL 01 DE ENERO AL 31 DE DICIEMBRE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</si>
</sst>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H24" sqref="H24"/>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49</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37083705.379999995</v>
      </c>
      <c r="D3" s="4">
        <f t="shared" ref="D3:H3" si="0">SUM(D4:D13)</f>
        <v>7012008</v>
      </c>
      <c r="E3" s="4">
        <f t="shared" si="0"/>
        <v>44095713.380000003</v>
      </c>
      <c r="F3" s="4">
        <f t="shared" si="0"/>
        <v>48881068.240000002</v>
      </c>
      <c r="G3" s="4">
        <f t="shared" si="0"/>
        <v>48864248.190000005</v>
      </c>
      <c r="H3" s="4">
        <f t="shared" si="0"/>
        <v>16820.050000001211</v>
      </c>
    </row>
    <row r="4" spans="1:8" x14ac:dyDescent="0.2">
      <c r="A4" s="5">
        <v>1</v>
      </c>
      <c r="B4" s="6" t="s">
        <v>9</v>
      </c>
      <c r="C4" s="7">
        <v>0</v>
      </c>
      <c r="D4" s="7">
        <v>0</v>
      </c>
      <c r="E4" s="7">
        <v>0</v>
      </c>
      <c r="F4" s="7">
        <v>0</v>
      </c>
      <c r="G4" s="7">
        <v>0</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0</v>
      </c>
      <c r="D6" s="7">
        <v>0</v>
      </c>
      <c r="E6" s="7">
        <v>0</v>
      </c>
      <c r="F6" s="7">
        <v>0</v>
      </c>
      <c r="G6" s="7">
        <v>0</v>
      </c>
      <c r="H6" s="7">
        <f t="shared" si="1"/>
        <v>0</v>
      </c>
    </row>
    <row r="7" spans="1:8" x14ac:dyDescent="0.2">
      <c r="A7" s="5">
        <v>4</v>
      </c>
      <c r="B7" s="6" t="s">
        <v>12</v>
      </c>
      <c r="C7" s="7">
        <v>32224673.91</v>
      </c>
      <c r="D7" s="7">
        <v>5824514.0199999996</v>
      </c>
      <c r="E7" s="7">
        <v>38049187.93</v>
      </c>
      <c r="F7" s="7">
        <v>41531296.270000003</v>
      </c>
      <c r="G7" s="7">
        <v>41754061.600000001</v>
      </c>
      <c r="H7" s="7">
        <f t="shared" si="1"/>
        <v>-222765.32999999821</v>
      </c>
    </row>
    <row r="8" spans="1:8" x14ac:dyDescent="0.2">
      <c r="A8" s="5">
        <v>5</v>
      </c>
      <c r="B8" s="6" t="s">
        <v>13</v>
      </c>
      <c r="C8" s="7">
        <v>0</v>
      </c>
      <c r="D8" s="7">
        <v>393621.32</v>
      </c>
      <c r="E8" s="7">
        <v>393621.32</v>
      </c>
      <c r="F8" s="7">
        <v>1456892.43</v>
      </c>
      <c r="G8" s="7">
        <v>1457282.46</v>
      </c>
      <c r="H8" s="7">
        <f t="shared" si="1"/>
        <v>-390.03000000002794</v>
      </c>
    </row>
    <row r="9" spans="1:8" x14ac:dyDescent="0.2">
      <c r="A9" s="5">
        <v>6</v>
      </c>
      <c r="B9" s="6" t="s">
        <v>14</v>
      </c>
      <c r="C9" s="7">
        <v>243305.4</v>
      </c>
      <c r="D9" s="7">
        <v>883047.45</v>
      </c>
      <c r="E9" s="7">
        <v>1126352.8500000001</v>
      </c>
      <c r="F9" s="7">
        <v>1124128.82</v>
      </c>
      <c r="G9" s="7">
        <v>1126352.8500000001</v>
      </c>
      <c r="H9" s="7">
        <f t="shared" si="1"/>
        <v>-2224.0300000000279</v>
      </c>
    </row>
    <row r="10" spans="1:8" x14ac:dyDescent="0.2">
      <c r="A10" s="5">
        <v>7</v>
      </c>
      <c r="B10" s="6" t="s">
        <v>15</v>
      </c>
      <c r="C10" s="7">
        <v>4615726.07</v>
      </c>
      <c r="D10" s="7">
        <v>-89174.79</v>
      </c>
      <c r="E10" s="7">
        <v>4526551.28</v>
      </c>
      <c r="F10" s="7">
        <v>4768750.72</v>
      </c>
      <c r="G10" s="7">
        <v>4526551.28</v>
      </c>
      <c r="H10" s="7">
        <f t="shared" si="1"/>
        <v>242199.43999999948</v>
      </c>
    </row>
    <row r="11" spans="1:8" x14ac:dyDescent="0.2">
      <c r="A11" s="5">
        <v>8</v>
      </c>
      <c r="B11" s="6" t="s">
        <v>16</v>
      </c>
      <c r="C11" s="7">
        <v>0</v>
      </c>
      <c r="D11" s="7">
        <v>0</v>
      </c>
      <c r="E11" s="7">
        <v>0</v>
      </c>
      <c r="F11" s="7">
        <v>0</v>
      </c>
      <c r="G11" s="7">
        <v>0</v>
      </c>
      <c r="H11" s="7">
        <f t="shared" si="1"/>
        <v>0</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37083705.380000003</v>
      </c>
      <c r="D14" s="10">
        <f t="shared" ref="D14:H14" si="2">SUM(D15:D23)</f>
        <v>7016457.0700000012</v>
      </c>
      <c r="E14" s="10">
        <f t="shared" si="2"/>
        <v>44100162.449999988</v>
      </c>
      <c r="F14" s="10">
        <f t="shared" si="2"/>
        <v>44444576.109999992</v>
      </c>
      <c r="G14" s="10">
        <f t="shared" si="2"/>
        <v>43689600.79999999</v>
      </c>
      <c r="H14" s="10">
        <f t="shared" si="2"/>
        <v>754975.31000000425</v>
      </c>
    </row>
    <row r="15" spans="1:8" x14ac:dyDescent="0.2">
      <c r="A15" s="8">
        <v>1000</v>
      </c>
      <c r="B15" s="6" t="s">
        <v>20</v>
      </c>
      <c r="C15" s="7">
        <v>17260315.629999999</v>
      </c>
      <c r="D15" s="7">
        <v>-1108634.29</v>
      </c>
      <c r="E15" s="7">
        <v>16151681.34</v>
      </c>
      <c r="F15" s="7">
        <v>16151681.34</v>
      </c>
      <c r="G15" s="7">
        <v>16151681.34</v>
      </c>
      <c r="H15" s="7">
        <f t="shared" ref="H15:H23" si="3">+F15-G15</f>
        <v>0</v>
      </c>
    </row>
    <row r="16" spans="1:8" x14ac:dyDescent="0.2">
      <c r="A16" s="5">
        <v>2000</v>
      </c>
      <c r="B16" s="6" t="s">
        <v>21</v>
      </c>
      <c r="C16" s="7">
        <v>5602761.6500000004</v>
      </c>
      <c r="D16" s="7">
        <v>2409302.35</v>
      </c>
      <c r="E16" s="7">
        <v>8012064.0000000009</v>
      </c>
      <c r="F16" s="7">
        <v>8012064.0000000009</v>
      </c>
      <c r="G16" s="7">
        <v>7949038.3899999997</v>
      </c>
      <c r="H16" s="7">
        <f t="shared" si="3"/>
        <v>63025.610000001267</v>
      </c>
    </row>
    <row r="17" spans="1:8" x14ac:dyDescent="0.2">
      <c r="A17" s="8">
        <v>3000</v>
      </c>
      <c r="B17" s="6" t="s">
        <v>22</v>
      </c>
      <c r="C17" s="7">
        <v>12760457.6</v>
      </c>
      <c r="D17" s="7">
        <v>2955530.75</v>
      </c>
      <c r="E17" s="7">
        <v>15715988.350000001</v>
      </c>
      <c r="F17" s="7">
        <v>15994002.010000002</v>
      </c>
      <c r="G17" s="7">
        <v>15648452.309999999</v>
      </c>
      <c r="H17" s="7">
        <f t="shared" si="3"/>
        <v>345549.70000000298</v>
      </c>
    </row>
    <row r="18" spans="1:8" x14ac:dyDescent="0.2">
      <c r="A18" s="5">
        <v>4000</v>
      </c>
      <c r="B18" s="6" t="s">
        <v>17</v>
      </c>
      <c r="C18" s="7">
        <v>0</v>
      </c>
      <c r="D18" s="7">
        <v>0</v>
      </c>
      <c r="E18" s="7">
        <v>0</v>
      </c>
      <c r="F18" s="7">
        <v>0</v>
      </c>
      <c r="G18" s="7">
        <v>0</v>
      </c>
      <c r="H18" s="7">
        <f t="shared" si="3"/>
        <v>0</v>
      </c>
    </row>
    <row r="19" spans="1:8" x14ac:dyDescent="0.2">
      <c r="A19" s="8">
        <v>5000</v>
      </c>
      <c r="B19" s="6" t="s">
        <v>23</v>
      </c>
      <c r="C19" s="7">
        <v>15000</v>
      </c>
      <c r="D19" s="7">
        <v>3228632.48</v>
      </c>
      <c r="E19" s="7">
        <v>3243632.48</v>
      </c>
      <c r="F19" s="7">
        <v>3243632.48</v>
      </c>
      <c r="G19" s="7">
        <v>2963632.48</v>
      </c>
      <c r="H19" s="7">
        <f t="shared" si="3"/>
        <v>280000</v>
      </c>
    </row>
    <row r="20" spans="1:8" x14ac:dyDescent="0.2">
      <c r="A20" s="5">
        <v>6000</v>
      </c>
      <c r="B20" s="6" t="s">
        <v>24</v>
      </c>
      <c r="C20" s="7">
        <v>1445170.5</v>
      </c>
      <c r="D20" s="7">
        <v>-697302.02</v>
      </c>
      <c r="E20" s="7">
        <v>747868.48</v>
      </c>
      <c r="F20" s="7">
        <v>814268.48</v>
      </c>
      <c r="G20" s="7">
        <v>747868.48</v>
      </c>
      <c r="H20" s="7">
        <f t="shared" si="3"/>
        <v>66400</v>
      </c>
    </row>
    <row r="21" spans="1:8" x14ac:dyDescent="0.2">
      <c r="A21" s="8">
        <v>7000</v>
      </c>
      <c r="B21" s="6" t="s">
        <v>25</v>
      </c>
      <c r="C21" s="7">
        <v>0</v>
      </c>
      <c r="D21" s="7">
        <v>0</v>
      </c>
      <c r="E21" s="7">
        <v>0</v>
      </c>
      <c r="F21" s="7">
        <v>0</v>
      </c>
      <c r="G21" s="7">
        <v>0</v>
      </c>
      <c r="H21" s="7">
        <f t="shared" si="3"/>
        <v>0</v>
      </c>
    </row>
    <row r="22" spans="1:8" x14ac:dyDescent="0.2">
      <c r="A22" s="5">
        <v>8000</v>
      </c>
      <c r="B22" s="6" t="s">
        <v>26</v>
      </c>
      <c r="C22" s="7">
        <v>0</v>
      </c>
      <c r="D22" s="7">
        <v>0</v>
      </c>
      <c r="E22" s="7">
        <v>0</v>
      </c>
      <c r="F22" s="7">
        <v>0</v>
      </c>
      <c r="G22" s="7">
        <v>0</v>
      </c>
      <c r="H22" s="7">
        <f t="shared" si="3"/>
        <v>0</v>
      </c>
    </row>
    <row r="23" spans="1:8" x14ac:dyDescent="0.2">
      <c r="A23" s="11">
        <v>9000</v>
      </c>
      <c r="B23" s="12" t="s">
        <v>27</v>
      </c>
      <c r="C23" s="7">
        <v>0</v>
      </c>
      <c r="D23" s="7">
        <v>228927.8</v>
      </c>
      <c r="E23" s="7">
        <v>228927.8</v>
      </c>
      <c r="F23" s="7">
        <v>228927.8</v>
      </c>
      <c r="G23" s="7">
        <v>228927.8</v>
      </c>
      <c r="H23" s="7">
        <f t="shared" si="3"/>
        <v>0</v>
      </c>
    </row>
    <row r="24" spans="1:8" x14ac:dyDescent="0.2">
      <c r="A24" s="13"/>
      <c r="B24" s="14" t="s">
        <v>28</v>
      </c>
      <c r="C24" s="15">
        <f>C3-C14</f>
        <v>0</v>
      </c>
      <c r="D24" s="15">
        <f t="shared" ref="D24:H24" si="4">D3-D14</f>
        <v>-4449.0700000012293</v>
      </c>
      <c r="E24" s="15">
        <f t="shared" si="4"/>
        <v>-4449.0699999853969</v>
      </c>
      <c r="F24" s="15">
        <f t="shared" si="4"/>
        <v>4436492.1300000101</v>
      </c>
      <c r="G24" s="15">
        <f t="shared" si="4"/>
        <v>5174647.3900000155</v>
      </c>
      <c r="H24" s="15">
        <f t="shared" si="4"/>
        <v>-738155.26000000304</v>
      </c>
    </row>
  </sheetData>
  <mergeCells count="1">
    <mergeCell ref="A1:H1"/>
  </mergeCells>
  <pageMargins left="0.7" right="0.7" top="0.75" bottom="0.75" header="0.3" footer="0.3"/>
  <pageSetup paperSize="9" scale="90" orientation="portrait" r:id="rId1"/>
  <ignoredErrors>
    <ignoredError sqref="H13 H23 H4 H5 H6 H7 H8 H9 H10 H11 H12 H15 H16 H17 H18 H19 H20 H21 H22" unlockedFormula="1"/>
    <ignoredError sqref="E14:H1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abSelected="1" zoomScaleNormal="100" workbookViewId="0">
      <selection sqref="A1:H1"/>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50</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37083705.380000018</v>
      </c>
      <c r="D3" s="16">
        <f t="shared" si="0"/>
        <v>-7012007.9999999981</v>
      </c>
      <c r="E3" s="16">
        <f t="shared" si="0"/>
        <v>30071697.380000018</v>
      </c>
      <c r="F3" s="16">
        <f t="shared" si="0"/>
        <v>48881068.239999987</v>
      </c>
      <c r="G3" s="16">
        <f t="shared" si="0"/>
        <v>48864248.189999983</v>
      </c>
      <c r="H3" s="16">
        <f t="shared" si="0"/>
        <v>16820.05000000447</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37083705.380000018</v>
      </c>
      <c r="D7" s="7">
        <v>-7012007.9999999981</v>
      </c>
      <c r="E7" s="7">
        <f t="shared" si="1"/>
        <v>30071697.380000018</v>
      </c>
      <c r="F7" s="7">
        <v>48881068.239999987</v>
      </c>
      <c r="G7" s="7">
        <v>48864248.189999983</v>
      </c>
      <c r="H7" s="7">
        <f t="shared" si="2"/>
        <v>16820.05000000447</v>
      </c>
    </row>
    <row r="8" spans="1:8" x14ac:dyDescent="0.2">
      <c r="A8" s="17">
        <v>15</v>
      </c>
      <c r="B8" s="18" t="s">
        <v>39</v>
      </c>
      <c r="C8" s="7">
        <v>0</v>
      </c>
      <c r="D8" s="7">
        <v>0</v>
      </c>
      <c r="E8" s="7">
        <f t="shared" si="1"/>
        <v>0</v>
      </c>
      <c r="F8" s="7">
        <v>0</v>
      </c>
      <c r="G8" s="7">
        <v>0</v>
      </c>
      <c r="H8" s="7">
        <f t="shared" si="2"/>
        <v>0</v>
      </c>
    </row>
    <row r="9" spans="1:8" x14ac:dyDescent="0.2">
      <c r="A9" s="17">
        <v>16</v>
      </c>
      <c r="B9" s="18" t="s">
        <v>40</v>
      </c>
      <c r="C9" s="7">
        <v>0</v>
      </c>
      <c r="D9" s="7">
        <v>0</v>
      </c>
      <c r="E9" s="7">
        <f t="shared" si="1"/>
        <v>0</v>
      </c>
      <c r="F9" s="7">
        <v>0</v>
      </c>
      <c r="G9" s="7">
        <v>0</v>
      </c>
      <c r="H9" s="7">
        <f t="shared" si="2"/>
        <v>0</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37083705.380000018</v>
      </c>
      <c r="D15" s="24">
        <f t="shared" ref="D15:H15" si="5">D3+D11</f>
        <v>-7012007.9999999981</v>
      </c>
      <c r="E15" s="24">
        <f t="shared" si="5"/>
        <v>30071697.380000018</v>
      </c>
      <c r="F15" s="24">
        <f t="shared" si="5"/>
        <v>48881068.239999987</v>
      </c>
      <c r="G15" s="24">
        <f t="shared" si="5"/>
        <v>48864248.189999983</v>
      </c>
      <c r="H15" s="24">
        <f t="shared" si="5"/>
        <v>16820.05000000447</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37083705.38000001</v>
      </c>
      <c r="D18" s="16">
        <f t="shared" si="6"/>
        <v>1108634.29</v>
      </c>
      <c r="E18" s="16">
        <f t="shared" si="6"/>
        <v>38192339.670000009</v>
      </c>
      <c r="F18" s="16">
        <f t="shared" si="6"/>
        <v>44444576.109999977</v>
      </c>
      <c r="G18" s="16">
        <f t="shared" si="6"/>
        <v>43689600.799999975</v>
      </c>
      <c r="H18" s="16">
        <f t="shared" si="6"/>
        <v>754975.31000000238</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37083705.38000001</v>
      </c>
      <c r="D22" s="7">
        <v>1108634.29</v>
      </c>
      <c r="E22" s="7">
        <f t="shared" si="7"/>
        <v>38192339.670000009</v>
      </c>
      <c r="F22" s="7">
        <v>44444576.109999977</v>
      </c>
      <c r="G22" s="7">
        <v>43689600.799999975</v>
      </c>
      <c r="H22" s="7">
        <f t="shared" si="8"/>
        <v>754975.31000000238</v>
      </c>
    </row>
    <row r="23" spans="1:8" x14ac:dyDescent="0.2">
      <c r="A23" s="17">
        <v>15</v>
      </c>
      <c r="B23" s="18" t="s">
        <v>39</v>
      </c>
      <c r="C23" s="7">
        <v>0</v>
      </c>
      <c r="D23" s="7">
        <v>0</v>
      </c>
      <c r="E23" s="7">
        <f t="shared" si="7"/>
        <v>0</v>
      </c>
      <c r="F23" s="7">
        <v>0</v>
      </c>
      <c r="G23" s="7">
        <v>0</v>
      </c>
      <c r="H23" s="7">
        <f t="shared" si="8"/>
        <v>0</v>
      </c>
    </row>
    <row r="24" spans="1:8" x14ac:dyDescent="0.2">
      <c r="A24" s="17">
        <v>16</v>
      </c>
      <c r="B24" s="18" t="s">
        <v>40</v>
      </c>
      <c r="C24" s="7">
        <v>0</v>
      </c>
      <c r="D24" s="7">
        <v>0</v>
      </c>
      <c r="E24" s="7">
        <f t="shared" si="7"/>
        <v>0</v>
      </c>
      <c r="F24" s="7">
        <v>0</v>
      </c>
      <c r="G24" s="7">
        <v>0</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37083705.38000001</v>
      </c>
      <c r="D30" s="24">
        <f t="shared" ref="D30:H30" si="11">D18+D26</f>
        <v>1108634.29</v>
      </c>
      <c r="E30" s="24">
        <f t="shared" si="11"/>
        <v>38192339.670000009</v>
      </c>
      <c r="F30" s="24">
        <f t="shared" si="11"/>
        <v>44444576.109999977</v>
      </c>
      <c r="G30" s="24">
        <f t="shared" si="11"/>
        <v>43689600.799999975</v>
      </c>
      <c r="H30" s="24">
        <f t="shared" si="11"/>
        <v>754975.31000000238</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0</v>
      </c>
      <c r="D33" s="16">
        <f t="shared" si="12"/>
        <v>-8120642.2899999982</v>
      </c>
      <c r="E33" s="16">
        <f t="shared" si="12"/>
        <v>-8120642.2899999917</v>
      </c>
      <c r="F33" s="16">
        <f t="shared" si="12"/>
        <v>4436492.1300000101</v>
      </c>
      <c r="G33" s="16">
        <f t="shared" si="12"/>
        <v>5174647.390000008</v>
      </c>
      <c r="H33" s="16">
        <f t="shared" si="12"/>
        <v>-738155.25999999791</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0</v>
      </c>
      <c r="D37" s="7">
        <f t="shared" si="16"/>
        <v>-8120642.2899999982</v>
      </c>
      <c r="E37" s="7">
        <f t="shared" si="16"/>
        <v>-8120642.2899999917</v>
      </c>
      <c r="F37" s="7">
        <f t="shared" si="16"/>
        <v>4436492.1300000101</v>
      </c>
      <c r="G37" s="7">
        <f t="shared" si="16"/>
        <v>5174647.390000008</v>
      </c>
      <c r="H37" s="7">
        <f t="shared" si="16"/>
        <v>-738155.25999999791</v>
      </c>
    </row>
    <row r="38" spans="1:8" x14ac:dyDescent="0.2">
      <c r="A38" s="17">
        <v>15</v>
      </c>
      <c r="B38" s="18" t="s">
        <v>39</v>
      </c>
      <c r="C38" s="7">
        <f t="shared" ref="C38:H38" si="17">C8-C23</f>
        <v>0</v>
      </c>
      <c r="D38" s="7">
        <f t="shared" si="17"/>
        <v>0</v>
      </c>
      <c r="E38" s="7">
        <f t="shared" si="17"/>
        <v>0</v>
      </c>
      <c r="F38" s="7">
        <f t="shared" si="17"/>
        <v>0</v>
      </c>
      <c r="G38" s="7">
        <f t="shared" si="17"/>
        <v>0</v>
      </c>
      <c r="H38" s="7">
        <f t="shared" si="17"/>
        <v>0</v>
      </c>
    </row>
    <row r="39" spans="1:8" x14ac:dyDescent="0.2">
      <c r="A39" s="17">
        <v>16</v>
      </c>
      <c r="B39" s="18" t="s">
        <v>40</v>
      </c>
      <c r="C39" s="7">
        <f t="shared" ref="C39:H39" si="18">C9-C24</f>
        <v>0</v>
      </c>
      <c r="D39" s="7">
        <f t="shared" si="18"/>
        <v>0</v>
      </c>
      <c r="E39" s="7">
        <f t="shared" si="18"/>
        <v>0</v>
      </c>
      <c r="F39" s="7">
        <f t="shared" si="18"/>
        <v>0</v>
      </c>
      <c r="G39" s="7">
        <f t="shared" si="18"/>
        <v>0</v>
      </c>
      <c r="H39" s="7">
        <f t="shared" si="18"/>
        <v>0</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0</v>
      </c>
      <c r="D45" s="24">
        <f t="shared" ref="D45:H45" si="24">D33+D41</f>
        <v>-8120642.2899999982</v>
      </c>
      <c r="E45" s="24">
        <f t="shared" si="24"/>
        <v>-8120642.2899999917</v>
      </c>
      <c r="F45" s="24">
        <f t="shared" si="24"/>
        <v>4436492.1300000101</v>
      </c>
      <c r="G45" s="24">
        <f t="shared" si="24"/>
        <v>5174647.390000008</v>
      </c>
      <c r="H45" s="24">
        <f t="shared" si="24"/>
        <v>-738155.25999999791</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Gaby</cp:lastModifiedBy>
  <cp:revision/>
  <dcterms:created xsi:type="dcterms:W3CDTF">2017-12-20T04:54:53Z</dcterms:created>
  <dcterms:modified xsi:type="dcterms:W3CDTF">2023-01-31T02:04:36Z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